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2018_п.11 ПП 542 от 11.06.2014г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'2018_п.11 ПП 542 от 11.06.2014г'!$A:$B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'2018_п.11 ПП 542 от 11.06.2014г'!$A$1:$M$12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52511" iterate="1"/>
</workbook>
</file>

<file path=xl/calcChain.xml><?xml version="1.0" encoding="utf-8"?>
<calcChain xmlns="http://schemas.openxmlformats.org/spreadsheetml/2006/main">
  <c r="G10" i="5" l="1"/>
  <c r="E10" i="5"/>
  <c r="J6" i="5" l="1"/>
  <c r="J8" i="5" l="1"/>
  <c r="G8" i="5"/>
  <c r="C8" i="5"/>
  <c r="J9" i="5" l="1"/>
  <c r="I10" i="5" l="1"/>
  <c r="C10" i="5"/>
  <c r="J7" i="5"/>
  <c r="J10" i="5" l="1"/>
</calcChain>
</file>

<file path=xl/sharedStrings.xml><?xml version="1.0" encoding="utf-8"?>
<sst xmlns="http://schemas.openxmlformats.org/spreadsheetml/2006/main" count="25" uniqueCount="25">
  <si>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</si>
  <si>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</si>
  <si>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</si>
  <si>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</si>
  <si>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</si>
  <si>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</si>
  <si>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</si>
  <si>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</si>
  <si>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</si>
  <si>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Филиал ПАО "МРСК Юга" - "Калмэнерго"</t>
  </si>
  <si>
    <t>Филиал ПАО "МРСК Юга" - "Ростовэнерго"</t>
  </si>
  <si>
    <t>Итого ПАО "МРСК Юга"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</si>
  <si>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</si>
  <si>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Филиал ПАО "МРСК Юга" - "Астраханьэнерго"*</t>
  </si>
  <si>
    <t>Филиал ПАО "МРСК Юга" - "Волгоградэнерго"</t>
  </si>
  <si>
    <t>Информация о расходах ПАО "МРСК Юга",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2019 год</t>
  </si>
  <si>
    <t>Приказ Региональной службы по тарифам Республики Калмыкия от 20.12.2018 №100-п/тпэ</t>
  </si>
  <si>
    <t>Постановление Службы по тарифам Астраханской области от 24.12.2018 № 156</t>
  </si>
  <si>
    <t>* - плановые выпадающие доходы по ТП филиала ПАО "МРСК Юга" - "Астраханьэнерго" на 2019 год не учтены Службой по тарифам Астраханской области в тарифном решении по передаче э/э на 2019 год. В тарифе на передачу э/э на 2019 год учтены лишь фактические выпадающие доходы по ТП за 2017 год в сумме 41,95 млн. руб.</t>
  </si>
  <si>
    <t>Официальная публикация: официальный портал правовой информации Ростовской области http://pravo.donland.ru Номер опубликования: 6145201812290026. Дата опубликования: 29.12.2018</t>
  </si>
  <si>
    <t>Газета "Хальмг унн" от 26.12.2018 №236 (18042), и официальный сайт РСТ РК http://tarif.kalmregion.ru/dokumenty/prikazy-i-protokoly-pravleniya-rst-rk. Дата опубликования: 26.12.2018</t>
  </si>
  <si>
    <t>Официальный интернет-портал 
правовой информации 
Государственная система правовой информации
Номер опубликования:  3401201812280008.
Дата опубликования: 28.12.2018</t>
  </si>
  <si>
    <t xml:space="preserve">Официальный сайт службы по тарифам Астраханской области: http://www.astrtarif.ru/?id=6738. Дата опубликования: 10.01.2019 </t>
  </si>
  <si>
    <t>Приказ Комитета тарифного регулирования Волгоградской области от 26.12.2018 №48/1</t>
  </si>
  <si>
    <t xml:space="preserve">Постановление Региональной службы по тарифам Ростовской области от 27.12.2018 № 89/1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</si>
</sst>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3" fontId="6" fillId="3" borderId="2" xfId="1" applyNumberFormat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3"/>
  <sheetViews>
    <sheetView tabSelected="1" view="pageBreakPreview" zoomScale="65" zoomScaleNormal="55" zoomScaleSheetLayoutView="65" workbookViewId="0">
      <selection activeCell="C6" sqref="C6:I9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0.5703125" style="6" customWidth="1"/>
    <col min="11" max="11" width="20.140625" style="6" customWidth="1"/>
    <col min="12" max="12" width="35.85546875" style="6" customWidth="1"/>
    <col min="13" max="13" width="37.7109375" style="6" customWidth="1"/>
    <col min="14" max="32" width="23.140625" style="6" customWidth="1"/>
    <col min="33" max="33" width="17.140625" style="6" customWidth="1"/>
    <col min="34" max="34" width="12.42578125" style="6" customWidth="1"/>
    <col min="35" max="36" width="13.42578125" style="6" customWidth="1"/>
    <col min="37" max="62" width="15.140625" style="6" customWidth="1"/>
    <col min="63" max="63" width="14.5703125" style="6" customWidth="1"/>
    <col min="64" max="64" width="12" style="6" customWidth="1"/>
    <col min="65" max="65" width="12.7109375" style="6" customWidth="1"/>
    <col min="66" max="66" width="18" style="6" customWidth="1"/>
    <col min="67" max="67" width="16.140625" style="6" customWidth="1"/>
    <col min="68" max="71" width="18.7109375" style="6" customWidth="1"/>
    <col min="72" max="72" width="13.5703125" style="6" customWidth="1"/>
    <col min="73" max="73" width="14.140625" style="6" customWidth="1"/>
    <col min="74" max="74" width="9.140625" style="6" customWidth="1"/>
    <col min="75" max="75" width="21" style="6" customWidth="1"/>
    <col min="76" max="76" width="18.140625" style="6" customWidth="1"/>
    <col min="77" max="80" width="15.85546875" style="6" customWidth="1"/>
    <col min="81" max="81" width="11.42578125" style="6" customWidth="1"/>
    <col min="82" max="82" width="12.85546875" style="6" customWidth="1"/>
    <col min="83" max="83" width="12" style="6" customWidth="1"/>
    <col min="84" max="85" width="15.85546875" style="6" customWidth="1"/>
    <col min="86" max="104" width="12" style="6" customWidth="1"/>
    <col min="105" max="105" width="11.85546875" style="6" customWidth="1"/>
    <col min="106" max="106" width="14.7109375" style="6" customWidth="1"/>
    <col min="107" max="107" width="9.140625" style="6" customWidth="1"/>
    <col min="108" max="108" width="12.85546875" style="6" customWidth="1"/>
    <col min="109" max="109" width="14.28515625" style="6" customWidth="1"/>
    <col min="110" max="110" width="9.140625" style="6" customWidth="1"/>
    <col min="111" max="118" width="17.28515625" style="6" customWidth="1"/>
    <col min="119" max="124" width="16.140625" style="6" customWidth="1"/>
    <col min="125" max="125" width="16.28515625" style="6" customWidth="1"/>
    <col min="126" max="126" width="20.5703125" style="6" customWidth="1"/>
    <col min="127" max="127" width="20.28515625" style="6" customWidth="1"/>
    <col min="128" max="129" width="13.140625" style="6" customWidth="1"/>
    <col min="130" max="131" width="14.42578125" style="6" customWidth="1"/>
    <col min="132" max="135" width="13.42578125" style="6" customWidth="1"/>
    <col min="136" max="137" width="14.85546875" style="6" customWidth="1"/>
    <col min="138" max="139" width="12.5703125" style="6" customWidth="1"/>
    <col min="140" max="141" width="9.140625" style="6"/>
    <col min="142" max="143" width="13.5703125" style="6" customWidth="1"/>
    <col min="144" max="144" width="13.85546875" style="6" customWidth="1"/>
    <col min="145" max="145" width="9.85546875" style="6" bestFit="1" customWidth="1"/>
    <col min="146" max="146" width="10.5703125" style="6" customWidth="1"/>
    <col min="147" max="147" width="14.7109375" style="6" customWidth="1"/>
    <col min="148" max="148" width="13.42578125" style="6" customWidth="1"/>
    <col min="149" max="149" width="9.140625" style="6"/>
    <col min="150" max="150" width="16.7109375" style="6" customWidth="1"/>
    <col min="151" max="151" width="13.42578125" style="6" customWidth="1"/>
    <col min="152" max="152" width="9.140625" style="6"/>
    <col min="153" max="156" width="13" style="6" customWidth="1"/>
    <col min="157" max="157" width="13.28515625" style="6" customWidth="1"/>
    <col min="158" max="158" width="14.7109375" style="6" customWidth="1"/>
    <col min="159" max="159" width="13.42578125" style="6" customWidth="1"/>
    <col min="160" max="160" width="9.140625" style="6"/>
    <col min="161" max="161" width="19.140625" style="6" customWidth="1"/>
    <col min="162" max="162" width="14.85546875" style="6" customWidth="1"/>
    <col min="163" max="164" width="19.140625" style="6" customWidth="1"/>
    <col min="165" max="16384" width="9.140625" style="6"/>
  </cols>
  <sheetData>
    <row r="1" spans="1:154" s="1" customFormat="1" ht="38.25" customHeigh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CS1" s="2"/>
      <c r="CT1" s="2"/>
      <c r="CU1" s="2"/>
      <c r="CV1" s="2"/>
      <c r="CW1" s="2"/>
      <c r="CX1" s="2"/>
      <c r="CY1" s="2"/>
    </row>
    <row r="2" spans="1:154" s="2" customFormat="1" ht="36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54" s="5" customFormat="1" ht="29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CR3" s="4"/>
    </row>
    <row r="4" spans="1:154" s="7" customFormat="1" ht="140.25" customHeight="1" x14ac:dyDescent="0.25">
      <c r="A4" s="14" t="s">
        <v>7</v>
      </c>
      <c r="B4" s="12" t="s">
        <v>6</v>
      </c>
      <c r="C4" s="38" t="s">
        <v>1</v>
      </c>
      <c r="D4" s="39"/>
      <c r="E4" s="38" t="s">
        <v>2</v>
      </c>
      <c r="F4" s="39"/>
      <c r="G4" s="38" t="s">
        <v>3</v>
      </c>
      <c r="H4" s="39"/>
      <c r="I4" s="12" t="s">
        <v>12</v>
      </c>
      <c r="J4" s="38" t="s">
        <v>4</v>
      </c>
      <c r="K4" s="39"/>
      <c r="L4" s="21" t="s">
        <v>0</v>
      </c>
      <c r="M4" s="22" t="s">
        <v>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</row>
    <row r="5" spans="1:154" s="7" customFormat="1" ht="16.5" x14ac:dyDescent="0.25">
      <c r="A5" s="14">
        <v>1</v>
      </c>
      <c r="B5" s="12">
        <v>2</v>
      </c>
      <c r="C5" s="35">
        <v>3</v>
      </c>
      <c r="D5" s="36"/>
      <c r="E5" s="35">
        <v>4</v>
      </c>
      <c r="F5" s="36"/>
      <c r="G5" s="35">
        <v>5</v>
      </c>
      <c r="H5" s="36"/>
      <c r="I5" s="16">
        <v>6</v>
      </c>
      <c r="J5" s="35" t="s">
        <v>8</v>
      </c>
      <c r="K5" s="36"/>
      <c r="L5" s="22">
        <v>8</v>
      </c>
      <c r="M5" s="22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</row>
    <row r="6" spans="1:154" ht="84.75" customHeight="1" x14ac:dyDescent="0.25">
      <c r="A6" s="8">
        <v>1</v>
      </c>
      <c r="B6" s="19" t="s">
        <v>13</v>
      </c>
      <c r="C6" s="31">
        <v>165429.73000000001</v>
      </c>
      <c r="D6" s="32"/>
      <c r="E6" s="31"/>
      <c r="F6" s="32"/>
      <c r="G6" s="31">
        <v>13673.47</v>
      </c>
      <c r="H6" s="32"/>
      <c r="I6" s="17"/>
      <c r="J6" s="33">
        <f>C6+E6+G6+I6</f>
        <v>179103.2</v>
      </c>
      <c r="K6" s="34"/>
      <c r="L6" s="23" t="s">
        <v>17</v>
      </c>
      <c r="M6" s="20" t="s">
        <v>22</v>
      </c>
    </row>
    <row r="7" spans="1:154" ht="123.75" customHeight="1" x14ac:dyDescent="0.25">
      <c r="A7" s="8">
        <v>2</v>
      </c>
      <c r="B7" s="9" t="s">
        <v>14</v>
      </c>
      <c r="C7" s="31">
        <v>62293.398000000001</v>
      </c>
      <c r="D7" s="32"/>
      <c r="E7" s="31">
        <v>21107.848000000002</v>
      </c>
      <c r="F7" s="40"/>
      <c r="G7" s="40"/>
      <c r="H7" s="32"/>
      <c r="I7" s="17">
        <v>620.66600000000005</v>
      </c>
      <c r="J7" s="33">
        <f>C7+E7+G7+I7</f>
        <v>84021.911999999997</v>
      </c>
      <c r="K7" s="34"/>
      <c r="L7" s="15" t="s">
        <v>23</v>
      </c>
      <c r="M7" s="24" t="s">
        <v>21</v>
      </c>
    </row>
    <row r="8" spans="1:154" ht="112.5" customHeight="1" x14ac:dyDescent="0.25">
      <c r="A8" s="8">
        <v>3</v>
      </c>
      <c r="B8" s="9" t="s">
        <v>9</v>
      </c>
      <c r="C8" s="31">
        <f>3067.09572840041+9759.03213780607</f>
        <v>12826.12786620648</v>
      </c>
      <c r="D8" s="32"/>
      <c r="E8" s="31"/>
      <c r="F8" s="32"/>
      <c r="G8" s="31">
        <f>5983.90544289163</f>
        <v>5983.9054428916297</v>
      </c>
      <c r="H8" s="32"/>
      <c r="I8" s="17"/>
      <c r="J8" s="33">
        <f>C8+E8+G8+I8</f>
        <v>18810.033309098108</v>
      </c>
      <c r="K8" s="34"/>
      <c r="L8" s="15" t="s">
        <v>16</v>
      </c>
      <c r="M8" s="20" t="s">
        <v>20</v>
      </c>
    </row>
    <row r="9" spans="1:154" ht="117.75" customHeight="1" x14ac:dyDescent="0.25">
      <c r="A9" s="8">
        <v>4</v>
      </c>
      <c r="B9" s="9" t="s">
        <v>10</v>
      </c>
      <c r="C9" s="31">
        <v>189196.18479999999</v>
      </c>
      <c r="D9" s="32"/>
      <c r="E9" s="31">
        <v>331.19</v>
      </c>
      <c r="F9" s="32"/>
      <c r="G9" s="31">
        <v>7888.83</v>
      </c>
      <c r="H9" s="32"/>
      <c r="I9" s="17"/>
      <c r="J9" s="33">
        <f>C9+E9+G9+I9</f>
        <v>197416.20479999998</v>
      </c>
      <c r="K9" s="34"/>
      <c r="L9" s="23" t="s">
        <v>24</v>
      </c>
      <c r="M9" s="20" t="s">
        <v>19</v>
      </c>
    </row>
    <row r="10" spans="1:154" ht="24" customHeight="1" x14ac:dyDescent="0.25">
      <c r="A10" s="10"/>
      <c r="B10" s="11" t="s">
        <v>11</v>
      </c>
      <c r="C10" s="26">
        <f>SUM(C6:D9)</f>
        <v>429745.44066620653</v>
      </c>
      <c r="D10" s="27"/>
      <c r="E10" s="26">
        <f>E6+E8+E9</f>
        <v>331.19</v>
      </c>
      <c r="F10" s="27"/>
      <c r="G10" s="26">
        <f>G6+E7+G8+G9</f>
        <v>48654.053442891629</v>
      </c>
      <c r="H10" s="27"/>
      <c r="I10" s="18">
        <f>SUM(I6:I9)</f>
        <v>620.66600000000005</v>
      </c>
      <c r="J10" s="26">
        <f t="shared" ref="J10" si="0">SUM(J6:K9)</f>
        <v>479351.35010909813</v>
      </c>
      <c r="K10" s="27"/>
      <c r="L10" s="13"/>
      <c r="M10" s="13"/>
    </row>
    <row r="11" spans="1:154" ht="15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54" ht="37.5" customHeight="1" x14ac:dyDescent="0.25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4" ht="27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mergeCells count="31">
    <mergeCell ref="C5:D5"/>
    <mergeCell ref="E5:F5"/>
    <mergeCell ref="G5:H5"/>
    <mergeCell ref="J5:K5"/>
    <mergeCell ref="A1:M3"/>
    <mergeCell ref="C4:D4"/>
    <mergeCell ref="E4:F4"/>
    <mergeCell ref="G4:H4"/>
    <mergeCell ref="J4:K4"/>
    <mergeCell ref="C6:D6"/>
    <mergeCell ref="E6:F6"/>
    <mergeCell ref="G6:H6"/>
    <mergeCell ref="J6:K6"/>
    <mergeCell ref="C7:D7"/>
    <mergeCell ref="J7:K7"/>
    <mergeCell ref="E7:H7"/>
    <mergeCell ref="C8:D8"/>
    <mergeCell ref="E8:F8"/>
    <mergeCell ref="G8:H8"/>
    <mergeCell ref="J8:K8"/>
    <mergeCell ref="C9:D9"/>
    <mergeCell ref="E9:F9"/>
    <mergeCell ref="G9:H9"/>
    <mergeCell ref="J9:K9"/>
    <mergeCell ref="A13:M13"/>
    <mergeCell ref="C10:D10"/>
    <mergeCell ref="E10:F10"/>
    <mergeCell ref="G10:H10"/>
    <mergeCell ref="J10:K10"/>
    <mergeCell ref="A11:M11"/>
    <mergeCell ref="A12:M12"/>
  </mergeCells>
  <printOptions horizontalCentered="1"/>
  <pageMargins left="3.937007874015748E-2" right="0.19685039370078741" top="0.19685039370078741" bottom="3.937007874015748E-2" header="0.35433070866141736" footer="0"/>
  <pageSetup paperSize="9" scale="4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2018_п.11 ПП 542 от 11.06.2014г</vt:lpstr>
      <vt:lpstr>'2018_п.11 ПП 542 от 11.06.2014г'!Заголовки_для_печати</vt:lpstr>
      <vt:lpstr>'2018_п.11 ПП 542 от 11.06.2014г'!Область_печати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2019-01-11T11:36:39Z</dcterms:modified>
</cp:coreProperties>
</file>